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un\Desktop\Feed Back Analysis\"/>
    </mc:Choice>
  </mc:AlternateContent>
  <xr:revisionPtr revIDLastSave="0" documentId="13_ncr:1_{5F488C74-0E9F-418B-A571-7C0924AD11BD}" xr6:coauthVersionLast="47" xr6:coauthVersionMax="47" xr10:uidLastSave="{00000000-0000-0000-0000-000000000000}"/>
  <bookViews>
    <workbookView xWindow="-120" yWindow="-120" windowWidth="20730" windowHeight="11160" xr2:uid="{B4158764-BE35-4ABE-9188-9A2FEE5FA583}"/>
  </bookViews>
  <sheets>
    <sheet name="Student" sheetId="1" r:id="rId1"/>
    <sheet name="Teachers" sheetId="2" r:id="rId2"/>
    <sheet name="Aluman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C15" i="3"/>
  <c r="E14" i="3"/>
  <c r="D14" i="3"/>
  <c r="C14" i="3"/>
  <c r="C97" i="2"/>
  <c r="D97" i="2"/>
  <c r="E97" i="2"/>
  <c r="F97" i="2"/>
  <c r="B97" i="2"/>
  <c r="G96" i="2"/>
  <c r="D14" i="2"/>
  <c r="E14" i="2"/>
  <c r="F14" i="2"/>
  <c r="G14" i="2"/>
  <c r="C14" i="2"/>
  <c r="G87" i="2"/>
  <c r="C93" i="2"/>
  <c r="D93" i="2"/>
  <c r="E93" i="2"/>
  <c r="F93" i="2"/>
  <c r="C87" i="2"/>
  <c r="D87" i="2"/>
  <c r="E87" i="2"/>
  <c r="F87" i="2"/>
  <c r="C81" i="2"/>
  <c r="D81" i="2"/>
  <c r="E81" i="2"/>
  <c r="F81" i="2"/>
  <c r="C76" i="2"/>
  <c r="D76" i="2"/>
  <c r="E76" i="2"/>
  <c r="F76" i="2"/>
  <c r="C72" i="2"/>
  <c r="D72" i="2"/>
  <c r="E72" i="2"/>
  <c r="F72" i="2"/>
  <c r="B72" i="2"/>
  <c r="B93" i="2"/>
  <c r="B87" i="2"/>
  <c r="B81" i="2"/>
  <c r="B76" i="2"/>
  <c r="D29" i="1"/>
  <c r="E29" i="1"/>
  <c r="F29" i="1"/>
  <c r="G29" i="1"/>
  <c r="C29" i="1"/>
  <c r="D24" i="1"/>
  <c r="E24" i="1"/>
  <c r="F24" i="1"/>
  <c r="G24" i="1"/>
  <c r="C24" i="1"/>
  <c r="D79" i="1"/>
  <c r="E79" i="1"/>
  <c r="F79" i="1"/>
  <c r="G79" i="1"/>
  <c r="D82" i="1"/>
  <c r="E82" i="1"/>
  <c r="F82" i="1"/>
  <c r="G82" i="1"/>
  <c r="D86" i="1"/>
  <c r="E86" i="1"/>
  <c r="F86" i="1"/>
  <c r="G86" i="1"/>
  <c r="D91" i="1"/>
  <c r="E91" i="1"/>
  <c r="F91" i="1"/>
  <c r="G91" i="1"/>
  <c r="D96" i="1"/>
  <c r="E96" i="1"/>
  <c r="F96" i="1"/>
  <c r="G96" i="1"/>
  <c r="D100" i="1"/>
  <c r="E100" i="1"/>
  <c r="F100" i="1"/>
  <c r="G100" i="1"/>
  <c r="H99" i="1"/>
  <c r="H81" i="1"/>
  <c r="H85" i="1"/>
  <c r="H90" i="1"/>
  <c r="H95" i="1"/>
  <c r="H78" i="1"/>
  <c r="C100" i="1"/>
  <c r="C96" i="1"/>
  <c r="C91" i="1"/>
  <c r="C86" i="1"/>
  <c r="C82" i="1"/>
  <c r="C79" i="1"/>
  <c r="I4" i="1" l="1"/>
  <c r="I5" i="1"/>
  <c r="I6" i="1"/>
  <c r="I7" i="1"/>
  <c r="I8" i="1"/>
  <c r="I9" i="1"/>
  <c r="I10" i="1"/>
  <c r="I11" i="1"/>
  <c r="I12" i="1"/>
  <c r="I13" i="1"/>
  <c r="I14" i="1"/>
  <c r="I3" i="1"/>
  <c r="E15" i="1"/>
  <c r="F15" i="1"/>
  <c r="G15" i="1"/>
  <c r="H15" i="1"/>
  <c r="D15" i="1"/>
</calcChain>
</file>

<file path=xl/sharedStrings.xml><?xml version="1.0" encoding="utf-8"?>
<sst xmlns="http://schemas.openxmlformats.org/spreadsheetml/2006/main" count="136" uniqueCount="21">
  <si>
    <t xml:space="preserve">Excellent </t>
  </si>
  <si>
    <t>Very Good</t>
  </si>
  <si>
    <t>Good</t>
  </si>
  <si>
    <t>Average</t>
  </si>
  <si>
    <t>Below Average</t>
  </si>
  <si>
    <t>Student 18 - 19</t>
  </si>
  <si>
    <t>YES</t>
  </si>
  <si>
    <t>NO</t>
  </si>
  <si>
    <t>All Teachers are participating in financial matters of the college</t>
  </si>
  <si>
    <t>100% Teachers are of the openion that Syllabus is useful to develop research attitude in the students</t>
  </si>
  <si>
    <t>75 % Teachers are very happy with the facilities provided by management.</t>
  </si>
  <si>
    <t>56% Teachers says that college is providing very good  facilities for participation in conf/ Seminars/ workshops.</t>
  </si>
  <si>
    <t>94 % of the teachers agree with usefulness of syllabus for globle competancy.</t>
  </si>
  <si>
    <t>Overal 32.5 % teachers are choosing excellent option 41 % very good and 25% good option for overall opinions regarding syllabus.</t>
  </si>
  <si>
    <t>Over all More than 69 % Alumni have given positive response to almost all the questions.  i.e. Almost all the facilities are good in the college</t>
  </si>
  <si>
    <t>For drinking water facility about 13 % students have shown Excellent, 47% very good &amp; 39% good openion. None of the student said that it is below average. Thus this facility is good but still ther is a scope to improve</t>
  </si>
  <si>
    <t>50 % saying that ICT facilities in the college are good. It meams we need to improve.</t>
  </si>
  <si>
    <t>About 51 % students are happy with Grievance related to exam and 49 % are moderatly happy.</t>
  </si>
  <si>
    <t>More than 56 % students are happy and 43 % are satisfied with Placement cell of the college.</t>
  </si>
  <si>
    <t>For Q. 11 About 19 % students gave the reesponse as Excellent, 34 % says very good  and 47 % students are of the openion that the canteen facility is good  in the college.</t>
  </si>
  <si>
    <t>All the  students are happy with Industrial Interaction.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</si>
</sst>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Student!$C$18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Student!$D$3:$D$14</c:f>
              <c:numCache>
                <c:formatCode>General</c:formatCode>
                <c:ptCount val="12"/>
                <c:pt idx="0">
                  <c:v>47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35</c:v>
                </c:pt>
                <c:pt idx="5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20</c:v>
                </c:pt>
                <c:pt idx="10">
                  <c:v>27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3-4631-9276-2FACC7C5F59D}"/>
            </c:ext>
          </c:extLst>
        </c:ser>
        <c:ser>
          <c:idx val="1"/>
          <c:order val="1"/>
          <c:tx>
            <c:strRef>
              <c:f>Student!$D$18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Student!$E$3:$E$14</c:f>
              <c:numCache>
                <c:formatCode>General</c:formatCode>
                <c:ptCount val="12"/>
                <c:pt idx="0">
                  <c:v>57</c:v>
                </c:pt>
                <c:pt idx="1">
                  <c:v>72</c:v>
                </c:pt>
                <c:pt idx="2">
                  <c:v>47</c:v>
                </c:pt>
                <c:pt idx="3">
                  <c:v>64</c:v>
                </c:pt>
                <c:pt idx="4">
                  <c:v>53</c:v>
                </c:pt>
                <c:pt idx="5">
                  <c:v>55</c:v>
                </c:pt>
                <c:pt idx="6">
                  <c:v>66</c:v>
                </c:pt>
                <c:pt idx="7">
                  <c:v>53</c:v>
                </c:pt>
                <c:pt idx="8">
                  <c:v>50</c:v>
                </c:pt>
                <c:pt idx="9">
                  <c:v>60</c:v>
                </c:pt>
                <c:pt idx="10">
                  <c:v>47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F3-4631-9276-2FACC7C5F59D}"/>
            </c:ext>
          </c:extLst>
        </c:ser>
        <c:ser>
          <c:idx val="2"/>
          <c:order val="2"/>
          <c:tx>
            <c:strRef>
              <c:f>Student!$E$18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Student!$F$3:$F$14</c:f>
              <c:numCache>
                <c:formatCode>General</c:formatCode>
                <c:ptCount val="12"/>
                <c:pt idx="0">
                  <c:v>36</c:v>
                </c:pt>
                <c:pt idx="1">
                  <c:v>57</c:v>
                </c:pt>
                <c:pt idx="2">
                  <c:v>80</c:v>
                </c:pt>
                <c:pt idx="3">
                  <c:v>51</c:v>
                </c:pt>
                <c:pt idx="4">
                  <c:v>52</c:v>
                </c:pt>
                <c:pt idx="5">
                  <c:v>55</c:v>
                </c:pt>
                <c:pt idx="6">
                  <c:v>55</c:v>
                </c:pt>
                <c:pt idx="7">
                  <c:v>69</c:v>
                </c:pt>
                <c:pt idx="8">
                  <c:v>68</c:v>
                </c:pt>
                <c:pt idx="9">
                  <c:v>60</c:v>
                </c:pt>
                <c:pt idx="10">
                  <c:v>66</c:v>
                </c:pt>
                <c:pt idx="1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3-4631-9276-2FACC7C5F59D}"/>
            </c:ext>
          </c:extLst>
        </c:ser>
        <c:ser>
          <c:idx val="3"/>
          <c:order val="3"/>
          <c:tx>
            <c:strRef>
              <c:f>Student!$F$18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Student!$G$3:$G$14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F3-4631-9276-2FACC7C5F59D}"/>
            </c:ext>
          </c:extLst>
        </c:ser>
        <c:ser>
          <c:idx val="4"/>
          <c:order val="4"/>
          <c:tx>
            <c:strRef>
              <c:f>Student!$G$18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Student!$H$3:$H$14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F3-4631-9276-2FACC7C5F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8894463"/>
        <c:axId val="888892383"/>
      </c:barChart>
      <c:catAx>
        <c:axId val="8888944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892383"/>
        <c:crosses val="autoZero"/>
        <c:auto val="1"/>
        <c:lblAlgn val="ctr"/>
        <c:lblOffset val="100"/>
        <c:noMultiLvlLbl val="0"/>
      </c:catAx>
      <c:valAx>
        <c:axId val="888892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89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Teachers!$B$20:$F$20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Teachers!$B$21:$F$21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E-4562-BAB8-08EDF4F53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69152"/>
        <c:axId val="309765408"/>
      </c:barChart>
      <c:catAx>
        <c:axId val="3097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5408"/>
        <c:crosses val="autoZero"/>
        <c:auto val="1"/>
        <c:lblAlgn val="ctr"/>
        <c:lblOffset val="100"/>
        <c:noMultiLvlLbl val="0"/>
      </c:catAx>
      <c:valAx>
        <c:axId val="3097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</a:t>
            </a:r>
            <a:r>
              <a:rPr lang="en-IN" baseline="0"/>
              <a:t> 3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57-4DB4-A8DA-03619A825E8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57-4DB4-A8DA-03619A825E8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57-4DB4-A8DA-03619A825E8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57-4DB4-A8DA-03619A825E8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D57-4DB4-A8DA-03619A825E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Teachers!$B$25:$F$25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Teachers!$B$26:$F$26</c:f>
              <c:numCache>
                <c:formatCode>General</c:formatCode>
                <c:ptCount val="5"/>
                <c:pt idx="0">
                  <c:v>2</c:v>
                </c:pt>
                <c:pt idx="1">
                  <c:v>10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7FF-B753-C7AF8E90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Teachers!$B$31:$F$31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Teachers!$B$32:$F$32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3-4833-9274-DC46A050C5E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Teachers!$B$31:$F$31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Teachers!$B$33:$F$33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F5E3-4833-9274-DC46A050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805952"/>
        <c:axId val="411806784"/>
      </c:barChart>
      <c:catAx>
        <c:axId val="4118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06784"/>
        <c:crosses val="autoZero"/>
        <c:auto val="1"/>
        <c:lblAlgn val="ctr"/>
        <c:lblOffset val="100"/>
        <c:noMultiLvlLbl val="0"/>
      </c:catAx>
      <c:valAx>
        <c:axId val="41180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805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976-4D14-BBA4-DF240AD919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976-4D14-BBA4-DF240AD919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976-4D14-BBA4-DF240AD919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976-4D14-BBA4-DF240AD9193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F976-4D14-BBA4-DF240AD919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Teachers!$B$35:$F$35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Teachers!$B$36:$F$36</c:f>
              <c:numCache>
                <c:formatCode>General</c:formatCode>
                <c:ptCount val="5"/>
                <c:pt idx="0">
                  <c:v>5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BF-4F85-898D-5456643319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All Questions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Alumani!$C$3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Alumani!$C$4:$C$13</c:f>
              <c:numCache>
                <c:formatCode>General</c:formatCode>
                <c:ptCount val="10"/>
                <c:pt idx="0">
                  <c:v>26</c:v>
                </c:pt>
                <c:pt idx="1">
                  <c:v>18</c:v>
                </c:pt>
                <c:pt idx="2">
                  <c:v>19</c:v>
                </c:pt>
                <c:pt idx="3">
                  <c:v>24</c:v>
                </c:pt>
                <c:pt idx="4">
                  <c:v>21</c:v>
                </c:pt>
                <c:pt idx="5">
                  <c:v>23</c:v>
                </c:pt>
                <c:pt idx="6">
                  <c:v>17</c:v>
                </c:pt>
                <c:pt idx="7">
                  <c:v>17</c:v>
                </c:pt>
                <c:pt idx="8">
                  <c:v>28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6-4304-81A5-46E7EA9E08C6}"/>
            </c:ext>
          </c:extLst>
        </c:ser>
        <c:ser>
          <c:idx val="1"/>
          <c:order val="1"/>
          <c:tx>
            <c:strRef>
              <c:f>Alumani!$D$3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Alumani!$D$4:$D$13</c:f>
              <c:numCache>
                <c:formatCode>General</c:formatCode>
                <c:ptCount val="10"/>
                <c:pt idx="0">
                  <c:v>5</c:v>
                </c:pt>
                <c:pt idx="1">
                  <c:v>13</c:v>
                </c:pt>
                <c:pt idx="2">
                  <c:v>12</c:v>
                </c:pt>
                <c:pt idx="3">
                  <c:v>7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14</c:v>
                </c:pt>
                <c:pt idx="8">
                  <c:v>3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6-4304-81A5-46E7EA9E0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5112064"/>
        <c:axId val="505105824"/>
        <c:axId val="0"/>
      </c:bar3DChart>
      <c:catAx>
        <c:axId val="505112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05824"/>
        <c:crosses val="autoZero"/>
        <c:auto val="1"/>
        <c:lblAlgn val="ctr"/>
        <c:lblOffset val="100"/>
        <c:noMultiLvlLbl val="0"/>
      </c:catAx>
      <c:valAx>
        <c:axId val="50510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000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51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</a:t>
            </a:r>
            <a:r>
              <a:rPr lang="en-IN" baseline="0"/>
              <a:t> 1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3399FF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Student!$C$18:$G$18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Student!$C$19:$G$19</c:f>
              <c:numCache>
                <c:formatCode>General</c:formatCode>
                <c:ptCount val="5"/>
                <c:pt idx="0">
                  <c:v>47</c:v>
                </c:pt>
                <c:pt idx="1">
                  <c:v>57</c:v>
                </c:pt>
                <c:pt idx="2">
                  <c:v>36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4-46AC-AE36-AAD73DE4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769984"/>
        <c:axId val="309751264"/>
        <c:axId val="0"/>
      </c:bar3DChart>
      <c:catAx>
        <c:axId val="3097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51264"/>
        <c:crosses val="autoZero"/>
        <c:auto val="1"/>
        <c:lblAlgn val="ctr"/>
        <c:lblOffset val="100"/>
        <c:noMultiLvlLbl val="0"/>
      </c:catAx>
      <c:valAx>
        <c:axId val="30975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6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FD9-458B-8911-75DAA920EF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FD9-458B-8911-75DAA920EF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FD9-458B-8911-75DAA920EF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FD9-458B-8911-75DAA920EF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FD9-458B-8911-75DAA920EF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Student!$C$22:$G$22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Student!$C$23:$G$23</c:f>
              <c:numCache>
                <c:formatCode>General</c:formatCode>
                <c:ptCount val="5"/>
                <c:pt idx="0">
                  <c:v>11</c:v>
                </c:pt>
                <c:pt idx="1">
                  <c:v>72</c:v>
                </c:pt>
                <c:pt idx="2">
                  <c:v>57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D-4399-A573-34A7C739152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481D-457D-94D3-09AC25DEA1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481D-457D-94D3-09AC25DEA1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481D-457D-94D3-09AC25DEA1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481D-457D-94D3-09AC25DEA1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481D-457D-94D3-09AC25DEA13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81D-457D-94D3-09AC25DEA13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481D-457D-94D3-09AC25DEA1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1D-457D-94D3-09AC25DEA13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481D-457D-94D3-09AC25DEA13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81D-457D-94D3-09AC25DEA1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Student!$C$27:$G$27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Student!$C$28:$G$28</c:f>
              <c:numCache>
                <c:formatCode>General</c:formatCode>
                <c:ptCount val="5"/>
                <c:pt idx="0">
                  <c:v>13</c:v>
                </c:pt>
                <c:pt idx="1">
                  <c:v>47</c:v>
                </c:pt>
                <c:pt idx="2">
                  <c:v>80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D-457D-94D3-09AC25DEA13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Student!$C$32:$G$32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Student!$C$33:$G$33</c:f>
              <c:numCache>
                <c:formatCode>General</c:formatCode>
                <c:ptCount val="5"/>
                <c:pt idx="0">
                  <c:v>25</c:v>
                </c:pt>
                <c:pt idx="1">
                  <c:v>64</c:v>
                </c:pt>
                <c:pt idx="2">
                  <c:v>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F-41C8-96F7-4EE7C93F1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969920"/>
        <c:axId val="315968672"/>
      </c:barChart>
      <c:catAx>
        <c:axId val="31596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968672"/>
        <c:crosses val="autoZero"/>
        <c:auto val="1"/>
        <c:lblAlgn val="ctr"/>
        <c:lblOffset val="100"/>
        <c:noMultiLvlLbl val="0"/>
      </c:catAx>
      <c:valAx>
        <c:axId val="31596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96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795-49C9-868B-5093242585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795-49C9-868B-5093242585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795-49C9-868B-5093242585E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795-49C9-868B-5093242585E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795-49C9-868B-5093242585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Student!$C$38:$G$38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Student!$C$39:$G$39</c:f>
              <c:numCache>
                <c:formatCode>General</c:formatCode>
                <c:ptCount val="5"/>
                <c:pt idx="0">
                  <c:v>35</c:v>
                </c:pt>
                <c:pt idx="1">
                  <c:v>53</c:v>
                </c:pt>
                <c:pt idx="2">
                  <c:v>52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5-4F97-BB36-E86C5C8658A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EC-4C78-A561-1FF75C65CD9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EC-4C78-A561-1FF75C65CD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EC-4C78-A561-1FF75C65CD9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EC-4C78-A561-1FF75C65CD9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EC-4C78-A561-1FF75C65CD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Student!$C$43:$G$43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Student!$C$44:$G$44</c:f>
              <c:numCache>
                <c:formatCode>General</c:formatCode>
                <c:ptCount val="5"/>
                <c:pt idx="0">
                  <c:v>30</c:v>
                </c:pt>
                <c:pt idx="1">
                  <c:v>55</c:v>
                </c:pt>
                <c:pt idx="2">
                  <c:v>55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2-4207-AD22-33E0D86DE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Teachers!$C$3</c:f>
              <c:strCache>
                <c:ptCount val="1"/>
                <c:pt idx="0">
                  <c:v>Excellent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Teachers!$C$4:$C$13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5-4C44-91EC-0121C44F0A9D}"/>
            </c:ext>
          </c:extLst>
        </c:ser>
        <c:ser>
          <c:idx val="1"/>
          <c:order val="1"/>
          <c:tx>
            <c:strRef>
              <c:f>Teachers!$D$3</c:f>
              <c:strCache>
                <c:ptCount val="1"/>
                <c:pt idx="0">
                  <c:v>Very Good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Teachers!$D$4:$D$13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8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75-4C44-91EC-0121C44F0A9D}"/>
            </c:ext>
          </c:extLst>
        </c:ser>
        <c:ser>
          <c:idx val="2"/>
          <c:order val="2"/>
          <c:tx>
            <c:strRef>
              <c:f>Teachers!$E$3</c:f>
              <c:strCache>
                <c:ptCount val="1"/>
                <c:pt idx="0">
                  <c:v>Good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Teachers!$E$4:$E$13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75-4C44-91EC-0121C44F0A9D}"/>
            </c:ext>
          </c:extLst>
        </c:ser>
        <c:ser>
          <c:idx val="3"/>
          <c:order val="3"/>
          <c:tx>
            <c:strRef>
              <c:f>Teachers!$F$3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Teachers!$F$4:$F$13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75-4C44-91EC-0121C44F0A9D}"/>
            </c:ext>
          </c:extLst>
        </c:ser>
        <c:ser>
          <c:idx val="4"/>
          <c:order val="4"/>
          <c:tx>
            <c:strRef>
              <c:f>Teachers!$G$3</c:f>
              <c:strCache>
                <c:ptCount val="1"/>
                <c:pt idx="0">
                  <c:v>Below Average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Teachers!$G$4:$G$13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75-4C44-91EC-0121C44F0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965760"/>
        <c:axId val="315972416"/>
      </c:barChart>
      <c:catAx>
        <c:axId val="315965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972416"/>
        <c:crosses val="autoZero"/>
        <c:auto val="1"/>
        <c:lblAlgn val="ctr"/>
        <c:lblOffset val="100"/>
        <c:noMultiLvlLbl val="0"/>
      </c:catAx>
      <c:valAx>
        <c:axId val="3159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9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Q.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F2C0-4234-8801-D232BE90A9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F2C0-4234-8801-D232BE90A9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F2C0-4234-8801-D232BE90A9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F2C0-4234-8801-D232BE90A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F2C0-4234-8801-D232BE90A9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Teachers!$C$3:$G$3</c:f>
              <c:strCache>
                <c:ptCount val="5"/>
                <c:pt idx="0">
                  <c:v>Excellent </c:v>
                </c:pt>
                <c:pt idx="1">
                  <c:v>Very Good</c:v>
                </c:pt>
                <c:pt idx="2">
                  <c:v>Good</c:v>
                </c:pt>
                <c:pt idx="3">
                  <c:v>Average</c:v>
                </c:pt>
                <c:pt idx="4">
                  <c:v>Below Average</c:v>
                </c:pt>
              </c:strCache>
            </c:strRef>
          </c:cat>
          <c:val>
            <c:numRef>
              <c:f>Teachers!$C$4:$G$4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0-4944-882F-CC2819B5B07A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485775</xdr:colOff>
      <xdr:row>0</xdr:row>
      <xdr:rowOff>185737</xdr:rowOff>
    </xdr:from>
    <xdr:to>
      <xdr:col>20</xdr:col>
      <xdr:colOff>142875</xdr:colOff>
      <xdr:row>15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95CA67-E60C-31EB-BAC3-4699B58CA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16</xdr:row>
      <xdr:rowOff>61912</xdr:rowOff>
    </xdr:from>
    <xdr:to>
      <xdr:col>16</xdr:col>
      <xdr:colOff>285750</xdr:colOff>
      <xdr:row>26</xdr:row>
      <xdr:rowOff>385762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06CF5AE-2320-E913-880E-4AECEF50F5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</xdr:colOff>
      <xdr:row>27</xdr:row>
      <xdr:rowOff>214312</xdr:rowOff>
    </xdr:from>
    <xdr:to>
      <xdr:col>16</xdr:col>
      <xdr:colOff>352425</xdr:colOff>
      <xdr:row>39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475B5FC-614A-4851-0F72-8B7076FC3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40</xdr:row>
      <xdr:rowOff>23812</xdr:rowOff>
    </xdr:from>
    <xdr:to>
      <xdr:col>16</xdr:col>
      <xdr:colOff>266700</xdr:colOff>
      <xdr:row>53</xdr:row>
      <xdr:rowOff>33337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F438EAB-D6E3-B177-6634-4FFAD24ABF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457200</xdr:colOff>
      <xdr:row>44</xdr:row>
      <xdr:rowOff>33337</xdr:rowOff>
    </xdr:from>
    <xdr:to>
      <xdr:col>8</xdr:col>
      <xdr:colOff>114300</xdr:colOff>
      <xdr:row>58</xdr:row>
      <xdr:rowOff>109537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61EC376-D2C7-D201-49D1-F49376C441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47625</xdr:colOff>
      <xdr:row>53</xdr:row>
      <xdr:rowOff>185737</xdr:rowOff>
    </xdr:from>
    <xdr:to>
      <xdr:col>16</xdr:col>
      <xdr:colOff>352425</xdr:colOff>
      <xdr:row>68</xdr:row>
      <xdr:rowOff>71437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B51A76A-AA39-7148-9177-4077609DC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495300</xdr:colOff>
      <xdr:row>58</xdr:row>
      <xdr:rowOff>176212</xdr:rowOff>
    </xdr:from>
    <xdr:to>
      <xdr:col>8</xdr:col>
      <xdr:colOff>152400</xdr:colOff>
      <xdr:row>73</xdr:row>
      <xdr:rowOff>61912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4F0577A-8719-EFEF-C6A5-744C7D055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438149</xdr:colOff>
      <xdr:row>2</xdr:row>
      <xdr:rowOff>119061</xdr:rowOff>
    </xdr:from>
    <xdr:to>
      <xdr:col>17</xdr:col>
      <xdr:colOff>581024</xdr:colOff>
      <xdr:row>14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13A9A8-E5BD-1E8D-933A-DFEC89FC9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14</xdr:row>
      <xdr:rowOff>214312</xdr:rowOff>
    </xdr:from>
    <xdr:to>
      <xdr:col>16</xdr:col>
      <xdr:colOff>323850</xdr:colOff>
      <xdr:row>29</xdr:row>
      <xdr:rowOff>42862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C61985-42AA-D4B5-811C-5159D6055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76200</xdr:colOff>
      <xdr:row>30</xdr:row>
      <xdr:rowOff>14287</xdr:rowOff>
    </xdr:from>
    <xdr:to>
      <xdr:col>16</xdr:col>
      <xdr:colOff>381000</xdr:colOff>
      <xdr:row>41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FD004AA-8F3E-F974-B638-A61AF8BE9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266700</xdr:colOff>
      <xdr:row>36</xdr:row>
      <xdr:rowOff>80962</xdr:rowOff>
    </xdr:from>
    <xdr:to>
      <xdr:col>7</xdr:col>
      <xdr:colOff>447675</xdr:colOff>
      <xdr:row>50</xdr:row>
      <xdr:rowOff>157162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E308E1D-687D-C6C3-E909-CB3C4EA0C2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57150</xdr:colOff>
      <xdr:row>42</xdr:row>
      <xdr:rowOff>52387</xdr:rowOff>
    </xdr:from>
    <xdr:to>
      <xdr:col>16</xdr:col>
      <xdr:colOff>361950</xdr:colOff>
      <xdr:row>56</xdr:row>
      <xdr:rowOff>128587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DAF4255-0770-8858-AE72-8D91AB3347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342900</xdr:colOff>
      <xdr:row>51</xdr:row>
      <xdr:rowOff>71437</xdr:rowOff>
    </xdr:from>
    <xdr:to>
      <xdr:col>7</xdr:col>
      <xdr:colOff>523875</xdr:colOff>
      <xdr:row>65</xdr:row>
      <xdr:rowOff>147637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845D092-27C5-52EB-2C31-13DD4DE8F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</xdr:row>
      <xdr:rowOff>119062</xdr:rowOff>
    </xdr:from>
    <xdr:to>
      <xdr:col>17</xdr:col>
      <xdr:colOff>104775</xdr:colOff>
      <xdr:row>15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58B3DF-05D0-0F33-AE5F-16A4DF8B9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EF6C9-753C-4926-AADA-068894986F66}">
  <dimension ref="B1:R105"/>
  <sheetViews>
    <sheetView tabSelected="1" topLeftCell="A90" workbookViewId="0">
      <selection activeCell="O103" sqref="O103"/>
    </sheetView>
  </sheetViews>
  <sheetFormatPr defaultRowHeight="15" x14ac:dyDescent="0.25"/>
  <cols>
    <col min="3" max="3" width="9.7109375" customWidth="1"/>
  </cols>
  <sheetData>
    <row r="1" spans="3:9" x14ac:dyDescent="0.25">
      <c r="D1" t="s">
        <v>5</v>
      </c>
    </row>
    <row r="2" spans="3:9" ht="15.75" x14ac:dyDescent="0.25">
      <c r="C2" s="1"/>
      <c r="I2" s="3"/>
    </row>
    <row r="3" spans="3:9" ht="18.75" x14ac:dyDescent="0.3">
      <c r="C3" s="4">
        <v>1</v>
      </c>
      <c r="D3" s="6">
        <v>47</v>
      </c>
      <c r="E3" s="6">
        <v>57</v>
      </c>
      <c r="F3" s="6">
        <v>36</v>
      </c>
      <c r="G3" s="6">
        <v>0</v>
      </c>
      <c r="H3" s="6">
        <v>0</v>
      </c>
      <c r="I3" s="3">
        <f>SUM(C19:F19)</f>
        <v>140</v>
      </c>
    </row>
    <row r="4" spans="3:9" ht="18.75" x14ac:dyDescent="0.25">
      <c r="C4" s="4">
        <v>2</v>
      </c>
      <c r="D4" s="4">
        <v>11</v>
      </c>
      <c r="E4" s="4">
        <v>72</v>
      </c>
      <c r="F4" s="4">
        <v>57</v>
      </c>
      <c r="G4" s="4">
        <v>0</v>
      </c>
      <c r="H4" s="4">
        <v>0</v>
      </c>
      <c r="I4" s="3">
        <f t="shared" ref="I4:I14" si="0">SUM(D4:G4)</f>
        <v>140</v>
      </c>
    </row>
    <row r="5" spans="3:9" ht="18.75" x14ac:dyDescent="0.25">
      <c r="C5" s="4">
        <v>3</v>
      </c>
      <c r="D5" s="4">
        <v>13</v>
      </c>
      <c r="E5" s="4">
        <v>47</v>
      </c>
      <c r="F5" s="4">
        <v>80</v>
      </c>
      <c r="G5" s="4">
        <v>0</v>
      </c>
      <c r="H5" s="4">
        <v>0</v>
      </c>
      <c r="I5" s="3">
        <f t="shared" si="0"/>
        <v>140</v>
      </c>
    </row>
    <row r="6" spans="3:9" ht="18.75" x14ac:dyDescent="0.25">
      <c r="C6" s="4">
        <v>4</v>
      </c>
      <c r="D6" s="4">
        <v>25</v>
      </c>
      <c r="E6" s="4">
        <v>64</v>
      </c>
      <c r="F6" s="4">
        <v>51</v>
      </c>
      <c r="G6" s="4">
        <v>0</v>
      </c>
      <c r="H6" s="4">
        <v>0</v>
      </c>
      <c r="I6" s="3">
        <f t="shared" si="0"/>
        <v>140</v>
      </c>
    </row>
    <row r="7" spans="3:9" ht="18.75" x14ac:dyDescent="0.25">
      <c r="C7" s="4">
        <v>5</v>
      </c>
      <c r="D7" s="4">
        <v>35</v>
      </c>
      <c r="E7" s="4">
        <v>53</v>
      </c>
      <c r="F7" s="4">
        <v>52</v>
      </c>
      <c r="G7" s="4">
        <v>0</v>
      </c>
      <c r="H7" s="4">
        <v>0</v>
      </c>
      <c r="I7" s="3">
        <f t="shared" si="0"/>
        <v>140</v>
      </c>
    </row>
    <row r="8" spans="3:9" ht="18.75" x14ac:dyDescent="0.25">
      <c r="C8" s="4">
        <v>6</v>
      </c>
      <c r="D8" s="4">
        <v>30</v>
      </c>
      <c r="E8" s="4">
        <v>55</v>
      </c>
      <c r="F8" s="4">
        <v>55</v>
      </c>
      <c r="G8" s="4">
        <v>0</v>
      </c>
      <c r="H8" s="4">
        <v>0</v>
      </c>
      <c r="I8" s="3">
        <f t="shared" si="0"/>
        <v>140</v>
      </c>
    </row>
    <row r="9" spans="3:9" ht="18.75" x14ac:dyDescent="0.25">
      <c r="C9" s="4">
        <v>7</v>
      </c>
      <c r="D9" s="4">
        <v>19</v>
      </c>
      <c r="E9" s="4">
        <v>66</v>
      </c>
      <c r="F9" s="4">
        <v>55</v>
      </c>
      <c r="G9" s="4">
        <v>0</v>
      </c>
      <c r="H9" s="4">
        <v>0</v>
      </c>
      <c r="I9" s="3">
        <f t="shared" si="0"/>
        <v>140</v>
      </c>
    </row>
    <row r="10" spans="3:9" ht="18.75" x14ac:dyDescent="0.25">
      <c r="C10" s="4">
        <v>8</v>
      </c>
      <c r="D10" s="4">
        <v>18</v>
      </c>
      <c r="E10" s="4">
        <v>53</v>
      </c>
      <c r="F10" s="4">
        <v>69</v>
      </c>
      <c r="G10" s="4">
        <v>0</v>
      </c>
      <c r="H10" s="4">
        <v>0</v>
      </c>
      <c r="I10" s="3">
        <f t="shared" si="0"/>
        <v>140</v>
      </c>
    </row>
    <row r="11" spans="3:9" ht="18.75" x14ac:dyDescent="0.25">
      <c r="C11" s="4">
        <v>9</v>
      </c>
      <c r="D11" s="4">
        <v>22</v>
      </c>
      <c r="E11" s="4">
        <v>50</v>
      </c>
      <c r="F11" s="4">
        <v>68</v>
      </c>
      <c r="G11" s="4">
        <v>0</v>
      </c>
      <c r="H11" s="4">
        <v>0</v>
      </c>
      <c r="I11" s="3">
        <f t="shared" si="0"/>
        <v>140</v>
      </c>
    </row>
    <row r="12" spans="3:9" ht="18.75" x14ac:dyDescent="0.25">
      <c r="C12" s="4">
        <v>10</v>
      </c>
      <c r="D12" s="4">
        <v>20</v>
      </c>
      <c r="E12" s="4">
        <v>60</v>
      </c>
      <c r="F12" s="4">
        <v>60</v>
      </c>
      <c r="G12" s="4">
        <v>0</v>
      </c>
      <c r="H12" s="4">
        <v>0</v>
      </c>
      <c r="I12" s="3">
        <f t="shared" si="0"/>
        <v>140</v>
      </c>
    </row>
    <row r="13" spans="3:9" ht="18.75" x14ac:dyDescent="0.25">
      <c r="C13" s="4">
        <v>11</v>
      </c>
      <c r="D13" s="4">
        <v>27</v>
      </c>
      <c r="E13" s="4">
        <v>47</v>
      </c>
      <c r="F13" s="4">
        <v>66</v>
      </c>
      <c r="G13" s="4">
        <v>0</v>
      </c>
      <c r="H13" s="4">
        <v>0</v>
      </c>
      <c r="I13" s="3">
        <f t="shared" si="0"/>
        <v>140</v>
      </c>
    </row>
    <row r="14" spans="3:9" ht="18.75" x14ac:dyDescent="0.25">
      <c r="C14" s="4">
        <v>12</v>
      </c>
      <c r="D14" s="4">
        <v>21</v>
      </c>
      <c r="E14" s="4">
        <v>58</v>
      </c>
      <c r="F14" s="4">
        <v>61</v>
      </c>
      <c r="G14" s="4">
        <v>0</v>
      </c>
      <c r="H14" s="4">
        <v>0</v>
      </c>
      <c r="I14" s="3">
        <f t="shared" si="0"/>
        <v>140</v>
      </c>
    </row>
    <row r="15" spans="3:9" ht="15.75" x14ac:dyDescent="0.25">
      <c r="D15" s="5">
        <f>SUM(D3:D14)</f>
        <v>288</v>
      </c>
      <c r="E15" s="5">
        <f t="shared" ref="E15:H15" si="1">SUM(E3:E14)</f>
        <v>682</v>
      </c>
      <c r="F15" s="5">
        <f t="shared" si="1"/>
        <v>710</v>
      </c>
      <c r="G15" s="5">
        <f t="shared" si="1"/>
        <v>0</v>
      </c>
      <c r="H15" s="5">
        <f t="shared" si="1"/>
        <v>0</v>
      </c>
    </row>
    <row r="18" spans="2:7" ht="31.5" x14ac:dyDescent="0.25">
      <c r="B18">
        <v>1</v>
      </c>
      <c r="C18" s="1" t="s">
        <v>0</v>
      </c>
      <c r="D18" s="2" t="s">
        <v>1</v>
      </c>
      <c r="E18" s="1" t="s">
        <v>2</v>
      </c>
      <c r="F18" s="1" t="s">
        <v>3</v>
      </c>
      <c r="G18" s="2" t="s">
        <v>4</v>
      </c>
    </row>
    <row r="19" spans="2:7" ht="18.75" x14ac:dyDescent="0.25">
      <c r="C19" s="4">
        <v>47</v>
      </c>
      <c r="D19" s="4">
        <v>57</v>
      </c>
      <c r="E19" s="4">
        <v>36</v>
      </c>
      <c r="F19" s="4">
        <v>0</v>
      </c>
      <c r="G19" s="4">
        <v>0</v>
      </c>
    </row>
    <row r="22" spans="2:7" ht="31.5" x14ac:dyDescent="0.25">
      <c r="B22">
        <v>2</v>
      </c>
      <c r="C22" s="1" t="s">
        <v>0</v>
      </c>
      <c r="D22" s="2" t="s">
        <v>1</v>
      </c>
      <c r="E22" s="1" t="s">
        <v>2</v>
      </c>
      <c r="F22" s="1" t="s">
        <v>3</v>
      </c>
      <c r="G22" s="2" t="s">
        <v>4</v>
      </c>
    </row>
    <row r="23" spans="2:7" ht="18.75" x14ac:dyDescent="0.25">
      <c r="C23" s="4">
        <v>11</v>
      </c>
      <c r="D23" s="4">
        <v>72</v>
      </c>
      <c r="E23" s="4">
        <v>57</v>
      </c>
      <c r="F23" s="4">
        <v>0</v>
      </c>
      <c r="G23" s="4">
        <v>0</v>
      </c>
    </row>
    <row r="24" spans="2:7" x14ac:dyDescent="0.25">
      <c r="C24">
        <f>C23*100/140</f>
        <v>7.8571428571428568</v>
      </c>
      <c r="D24">
        <f t="shared" ref="D24:G24" si="2">D23*100/140</f>
        <v>51.428571428571431</v>
      </c>
      <c r="E24">
        <f t="shared" si="2"/>
        <v>40.714285714285715</v>
      </c>
      <c r="F24">
        <f t="shared" si="2"/>
        <v>0</v>
      </c>
      <c r="G24">
        <f t="shared" si="2"/>
        <v>0</v>
      </c>
    </row>
    <row r="27" spans="2:7" ht="31.5" x14ac:dyDescent="0.25">
      <c r="B27">
        <v>3</v>
      </c>
      <c r="C27" s="1" t="s">
        <v>0</v>
      </c>
      <c r="D27" s="2" t="s">
        <v>1</v>
      </c>
      <c r="E27" s="1" t="s">
        <v>2</v>
      </c>
      <c r="F27" s="1" t="s">
        <v>3</v>
      </c>
      <c r="G27" s="2" t="s">
        <v>4</v>
      </c>
    </row>
    <row r="28" spans="2:7" ht="18.75" x14ac:dyDescent="0.25">
      <c r="C28" s="4">
        <v>13</v>
      </c>
      <c r="D28" s="4">
        <v>47</v>
      </c>
      <c r="E28" s="4">
        <v>80</v>
      </c>
      <c r="F28" s="4">
        <v>0</v>
      </c>
      <c r="G28" s="4">
        <v>0</v>
      </c>
    </row>
    <row r="29" spans="2:7" x14ac:dyDescent="0.25">
      <c r="C29">
        <f>C28*100/140</f>
        <v>9.2857142857142865</v>
      </c>
      <c r="D29">
        <f t="shared" ref="D29:G29" si="3">D28*100/140</f>
        <v>33.571428571428569</v>
      </c>
      <c r="E29">
        <f t="shared" si="3"/>
        <v>57.142857142857146</v>
      </c>
      <c r="F29">
        <f t="shared" si="3"/>
        <v>0</v>
      </c>
      <c r="G29">
        <f t="shared" si="3"/>
        <v>0</v>
      </c>
    </row>
    <row r="32" spans="2:7" ht="31.5" x14ac:dyDescent="0.25">
      <c r="B32">
        <v>4</v>
      </c>
      <c r="C32" s="1" t="s">
        <v>0</v>
      </c>
      <c r="D32" s="2" t="s">
        <v>1</v>
      </c>
      <c r="E32" s="1" t="s">
        <v>2</v>
      </c>
      <c r="F32" s="1" t="s">
        <v>3</v>
      </c>
      <c r="G32" s="2" t="s">
        <v>4</v>
      </c>
    </row>
    <row r="33" spans="2:7" ht="18.75" x14ac:dyDescent="0.25">
      <c r="C33" s="4">
        <v>25</v>
      </c>
      <c r="D33" s="4">
        <v>64</v>
      </c>
      <c r="E33" s="4">
        <v>51</v>
      </c>
      <c r="F33" s="4">
        <v>0</v>
      </c>
      <c r="G33" s="4">
        <v>0</v>
      </c>
    </row>
    <row r="38" spans="2:7" ht="31.5" x14ac:dyDescent="0.25">
      <c r="B38">
        <v>5</v>
      </c>
      <c r="C38" s="1" t="s">
        <v>0</v>
      </c>
      <c r="D38" s="2" t="s">
        <v>1</v>
      </c>
      <c r="E38" s="1" t="s">
        <v>2</v>
      </c>
      <c r="F38" s="1" t="s">
        <v>3</v>
      </c>
      <c r="G38" s="2" t="s">
        <v>4</v>
      </c>
    </row>
    <row r="39" spans="2:7" ht="18.75" x14ac:dyDescent="0.25">
      <c r="C39" s="4">
        <v>35</v>
      </c>
      <c r="D39" s="4">
        <v>53</v>
      </c>
      <c r="E39" s="4">
        <v>52</v>
      </c>
      <c r="F39" s="4">
        <v>0</v>
      </c>
      <c r="G39" s="4">
        <v>0</v>
      </c>
    </row>
    <row r="43" spans="2:7" ht="31.5" x14ac:dyDescent="0.25">
      <c r="B43">
        <v>6</v>
      </c>
      <c r="C43" s="1" t="s">
        <v>0</v>
      </c>
      <c r="D43" s="2" t="s">
        <v>1</v>
      </c>
      <c r="E43" s="1" t="s">
        <v>2</v>
      </c>
      <c r="F43" s="1" t="s">
        <v>3</v>
      </c>
      <c r="G43" s="2" t="s">
        <v>4</v>
      </c>
    </row>
    <row r="44" spans="2:7" ht="18.75" x14ac:dyDescent="0.25">
      <c r="C44" s="4">
        <v>30</v>
      </c>
      <c r="D44" s="4">
        <v>55</v>
      </c>
      <c r="E44" s="4">
        <v>55</v>
      </c>
      <c r="F44" s="4">
        <v>0</v>
      </c>
      <c r="G44" s="4">
        <v>0</v>
      </c>
    </row>
    <row r="77" spans="2:18" ht="69" customHeight="1" x14ac:dyDescent="0.25">
      <c r="B77">
        <v>7</v>
      </c>
      <c r="C77" s="1" t="s">
        <v>0</v>
      </c>
      <c r="D77" s="2" t="s">
        <v>1</v>
      </c>
      <c r="E77" s="1" t="s">
        <v>2</v>
      </c>
      <c r="F77" s="1" t="s">
        <v>3</v>
      </c>
      <c r="G77" s="2" t="s">
        <v>4</v>
      </c>
      <c r="K77" s="8" t="s">
        <v>15</v>
      </c>
      <c r="L77" s="8"/>
      <c r="M77" s="8"/>
      <c r="N77" s="8"/>
      <c r="O77" s="8"/>
      <c r="P77" s="8"/>
      <c r="Q77" s="8"/>
      <c r="R77" s="8"/>
    </row>
    <row r="78" spans="2:18" ht="18.75" x14ac:dyDescent="0.25">
      <c r="C78" s="4">
        <v>19</v>
      </c>
      <c r="D78" s="4">
        <v>66</v>
      </c>
      <c r="E78" s="4">
        <v>55</v>
      </c>
      <c r="F78" s="4">
        <v>0</v>
      </c>
      <c r="G78" s="4">
        <v>0</v>
      </c>
      <c r="H78">
        <f>SUM(C78:G78)</f>
        <v>140</v>
      </c>
    </row>
    <row r="79" spans="2:18" x14ac:dyDescent="0.25">
      <c r="C79">
        <f>C78*100/140</f>
        <v>13.571428571428571</v>
      </c>
      <c r="D79">
        <f t="shared" ref="D79:G79" si="4">D78*100/140</f>
        <v>47.142857142857146</v>
      </c>
      <c r="E79">
        <f t="shared" si="4"/>
        <v>39.285714285714285</v>
      </c>
      <c r="F79">
        <f t="shared" si="4"/>
        <v>0</v>
      </c>
      <c r="G79">
        <f t="shared" si="4"/>
        <v>0</v>
      </c>
    </row>
    <row r="80" spans="2:18" ht="39.75" customHeight="1" x14ac:dyDescent="0.25">
      <c r="B80">
        <v>8</v>
      </c>
      <c r="C80" s="1" t="s">
        <v>0</v>
      </c>
      <c r="D80" s="2" t="s">
        <v>1</v>
      </c>
      <c r="E80" s="1" t="s">
        <v>2</v>
      </c>
      <c r="F80" s="1" t="s">
        <v>3</v>
      </c>
      <c r="G80" s="2" t="s">
        <v>4</v>
      </c>
      <c r="K80" s="8" t="s">
        <v>16</v>
      </c>
      <c r="L80" s="8"/>
      <c r="M80" s="8"/>
      <c r="N80" s="8"/>
      <c r="O80" s="8"/>
      <c r="P80" s="8"/>
      <c r="Q80" s="8"/>
      <c r="R80" s="8"/>
    </row>
    <row r="81" spans="2:18" ht="29.25" customHeight="1" x14ac:dyDescent="0.25">
      <c r="C81" s="4">
        <v>18</v>
      </c>
      <c r="D81" s="4">
        <v>53</v>
      </c>
      <c r="E81" s="4">
        <v>69</v>
      </c>
      <c r="F81" s="4">
        <v>0</v>
      </c>
      <c r="G81" s="4">
        <v>0</v>
      </c>
      <c r="H81">
        <f>SUM(C81:G81)</f>
        <v>140</v>
      </c>
    </row>
    <row r="82" spans="2:18" x14ac:dyDescent="0.25">
      <c r="C82">
        <f>C81*100/140</f>
        <v>12.857142857142858</v>
      </c>
      <c r="D82">
        <f t="shared" ref="D82:G82" si="5">D81*100/140</f>
        <v>37.857142857142854</v>
      </c>
      <c r="E82">
        <f t="shared" si="5"/>
        <v>49.285714285714285</v>
      </c>
      <c r="F82">
        <f t="shared" si="5"/>
        <v>0</v>
      </c>
      <c r="G82">
        <f t="shared" si="5"/>
        <v>0</v>
      </c>
    </row>
    <row r="84" spans="2:18" ht="31.5" x14ac:dyDescent="0.25">
      <c r="B84">
        <v>9</v>
      </c>
      <c r="C84" s="1" t="s">
        <v>0</v>
      </c>
      <c r="D84" s="2" t="s">
        <v>1</v>
      </c>
      <c r="E84" s="1" t="s">
        <v>2</v>
      </c>
      <c r="F84" s="1" t="s">
        <v>3</v>
      </c>
      <c r="G84" s="2" t="s">
        <v>4</v>
      </c>
      <c r="K84" s="8" t="s">
        <v>17</v>
      </c>
      <c r="L84" s="8"/>
      <c r="M84" s="8"/>
      <c r="N84" s="8"/>
      <c r="O84" s="8"/>
      <c r="P84" s="8"/>
      <c r="Q84" s="8"/>
      <c r="R84" s="8"/>
    </row>
    <row r="85" spans="2:18" ht="18.75" x14ac:dyDescent="0.25">
      <c r="C85" s="4">
        <v>22</v>
      </c>
      <c r="D85" s="4">
        <v>50</v>
      </c>
      <c r="E85" s="4">
        <v>68</v>
      </c>
      <c r="F85" s="4">
        <v>0</v>
      </c>
      <c r="G85" s="4">
        <v>0</v>
      </c>
      <c r="H85">
        <f>SUM(C85:G85)</f>
        <v>140</v>
      </c>
    </row>
    <row r="86" spans="2:18" ht="18.75" customHeight="1" x14ac:dyDescent="0.25">
      <c r="C86">
        <f>C85*100/140</f>
        <v>15.714285714285714</v>
      </c>
      <c r="D86">
        <f t="shared" ref="D86:G86" si="6">D85*100/140</f>
        <v>35.714285714285715</v>
      </c>
      <c r="E86">
        <f t="shared" si="6"/>
        <v>48.571428571428569</v>
      </c>
      <c r="F86">
        <f t="shared" si="6"/>
        <v>0</v>
      </c>
      <c r="G86">
        <f t="shared" si="6"/>
        <v>0</v>
      </c>
    </row>
    <row r="89" spans="2:18" ht="31.5" customHeight="1" x14ac:dyDescent="0.25">
      <c r="B89">
        <v>10</v>
      </c>
      <c r="C89" s="1" t="s">
        <v>0</v>
      </c>
      <c r="D89" s="2" t="s">
        <v>1</v>
      </c>
      <c r="E89" s="1" t="s">
        <v>2</v>
      </c>
      <c r="F89" s="1" t="s">
        <v>3</v>
      </c>
      <c r="G89" s="2" t="s">
        <v>4</v>
      </c>
      <c r="K89" s="8" t="s">
        <v>18</v>
      </c>
      <c r="L89" s="8"/>
      <c r="M89" s="8"/>
      <c r="N89" s="8"/>
      <c r="O89" s="8"/>
      <c r="P89" s="8"/>
      <c r="Q89" s="8"/>
      <c r="R89" s="8"/>
    </row>
    <row r="90" spans="2:18" ht="18.75" x14ac:dyDescent="0.25">
      <c r="C90" s="4">
        <v>20</v>
      </c>
      <c r="D90" s="4">
        <v>60</v>
      </c>
      <c r="E90" s="4">
        <v>60</v>
      </c>
      <c r="F90" s="4">
        <v>0</v>
      </c>
      <c r="G90" s="4">
        <v>0</v>
      </c>
      <c r="H90">
        <f>SUM(C90:G90)</f>
        <v>140</v>
      </c>
      <c r="J90" s="1"/>
      <c r="K90" s="7"/>
    </row>
    <row r="91" spans="2:18" ht="15.75" x14ac:dyDescent="0.25">
      <c r="C91">
        <f>C90*100/140</f>
        <v>14.285714285714286</v>
      </c>
      <c r="D91">
        <f t="shared" ref="D91:G91" si="7">D90*100/140</f>
        <v>42.857142857142854</v>
      </c>
      <c r="E91">
        <f t="shared" si="7"/>
        <v>42.857142857142854</v>
      </c>
      <c r="F91">
        <f t="shared" si="7"/>
        <v>0</v>
      </c>
      <c r="G91">
        <f t="shared" si="7"/>
        <v>0</v>
      </c>
      <c r="J91" s="2"/>
    </row>
    <row r="92" spans="2:18" ht="15.75" x14ac:dyDescent="0.25">
      <c r="J92" s="1"/>
      <c r="K92" s="7"/>
    </row>
    <row r="93" spans="2:18" ht="15.75" x14ac:dyDescent="0.25">
      <c r="J93" s="2"/>
    </row>
    <row r="94" spans="2:18" ht="57.75" customHeight="1" x14ac:dyDescent="0.25">
      <c r="B94">
        <v>11</v>
      </c>
      <c r="C94" s="1" t="s">
        <v>0</v>
      </c>
      <c r="D94" s="2" t="s">
        <v>1</v>
      </c>
      <c r="E94" s="1" t="s">
        <v>2</v>
      </c>
      <c r="F94" s="1" t="s">
        <v>3</v>
      </c>
      <c r="G94" s="2" t="s">
        <v>4</v>
      </c>
      <c r="K94" s="8" t="s">
        <v>19</v>
      </c>
      <c r="L94" s="8"/>
      <c r="M94" s="8"/>
      <c r="N94" s="8"/>
      <c r="O94" s="8"/>
      <c r="P94" s="8"/>
      <c r="Q94" s="8"/>
      <c r="R94" s="8"/>
    </row>
    <row r="95" spans="2:18" ht="18.75" x14ac:dyDescent="0.25">
      <c r="C95" s="4">
        <v>27</v>
      </c>
      <c r="D95" s="4">
        <v>47</v>
      </c>
      <c r="E95" s="4">
        <v>66</v>
      </c>
      <c r="F95" s="4">
        <v>0</v>
      </c>
      <c r="G95" s="4">
        <v>0</v>
      </c>
      <c r="H95">
        <f>SUM(C95:G95)</f>
        <v>140</v>
      </c>
      <c r="J95" s="1"/>
      <c r="K95" s="7"/>
    </row>
    <row r="96" spans="2:18" ht="15.75" x14ac:dyDescent="0.25">
      <c r="C96">
        <f>C95*100/140</f>
        <v>19.285714285714285</v>
      </c>
      <c r="D96">
        <f t="shared" ref="D96:G96" si="8">D95*100/140</f>
        <v>33.571428571428569</v>
      </c>
      <c r="E96">
        <f t="shared" si="8"/>
        <v>47.142857142857146</v>
      </c>
      <c r="F96">
        <f t="shared" si="8"/>
        <v>0</v>
      </c>
      <c r="G96">
        <f t="shared" si="8"/>
        <v>0</v>
      </c>
      <c r="J96" s="1"/>
      <c r="K96" s="7"/>
    </row>
    <row r="97" spans="2:18" ht="18.75" x14ac:dyDescent="0.25">
      <c r="J97" s="1"/>
      <c r="K97" s="8"/>
      <c r="L97" s="8"/>
      <c r="M97" s="8"/>
      <c r="N97" s="8"/>
      <c r="O97" s="8"/>
      <c r="P97" s="8"/>
      <c r="Q97" s="8"/>
      <c r="R97" s="8"/>
    </row>
    <row r="98" spans="2:18" ht="31.5" x14ac:dyDescent="0.25">
      <c r="C98" s="1" t="s">
        <v>0</v>
      </c>
      <c r="D98" s="2" t="s">
        <v>1</v>
      </c>
      <c r="E98" s="1" t="s">
        <v>2</v>
      </c>
      <c r="F98" s="1" t="s">
        <v>3</v>
      </c>
      <c r="G98" s="2" t="s">
        <v>4</v>
      </c>
      <c r="J98" s="1"/>
      <c r="K98" s="8" t="s">
        <v>20</v>
      </c>
      <c r="L98" s="8"/>
      <c r="M98" s="8"/>
      <c r="N98" s="8"/>
      <c r="O98" s="8"/>
      <c r="P98" s="8"/>
      <c r="Q98" s="8"/>
      <c r="R98" s="8"/>
    </row>
    <row r="99" spans="2:18" ht="18.75" x14ac:dyDescent="0.25">
      <c r="B99">
        <v>12</v>
      </c>
      <c r="C99" s="4">
        <v>21</v>
      </c>
      <c r="D99" s="4">
        <v>58</v>
      </c>
      <c r="E99" s="4">
        <v>61</v>
      </c>
      <c r="F99" s="4">
        <v>0</v>
      </c>
      <c r="G99" s="4">
        <v>0</v>
      </c>
      <c r="H99">
        <f>SUM(C99:G99)</f>
        <v>140</v>
      </c>
      <c r="J99" s="2"/>
      <c r="K99" s="7"/>
    </row>
    <row r="100" spans="2:18" ht="15.75" x14ac:dyDescent="0.25">
      <c r="C100">
        <f>C99*100/140</f>
        <v>15</v>
      </c>
      <c r="D100">
        <f t="shared" ref="D100:G100" si="9">D99*100/140</f>
        <v>41.428571428571431</v>
      </c>
      <c r="E100">
        <f t="shared" si="9"/>
        <v>43.571428571428569</v>
      </c>
      <c r="F100">
        <f t="shared" si="9"/>
        <v>0</v>
      </c>
      <c r="G100">
        <f t="shared" si="9"/>
        <v>0</v>
      </c>
      <c r="J100" s="1"/>
      <c r="K100" s="7"/>
    </row>
    <row r="102" spans="2:18" ht="15.75" x14ac:dyDescent="0.25">
      <c r="J102" s="1"/>
    </row>
    <row r="103" spans="2:18" ht="15.75" x14ac:dyDescent="0.25">
      <c r="J103" s="2"/>
      <c r="K103" s="7"/>
    </row>
    <row r="104" spans="2:18" ht="15.75" x14ac:dyDescent="0.25">
      <c r="J104" s="1"/>
      <c r="K104" s="7"/>
    </row>
    <row r="105" spans="2:18" ht="15.75" x14ac:dyDescent="0.25">
      <c r="J105" s="2"/>
      <c r="K105" s="7"/>
    </row>
  </sheetData>
  <mergeCells count="7">
    <mergeCell ref="K98:R98"/>
    <mergeCell ref="K77:R77"/>
    <mergeCell ref="K89:R89"/>
    <mergeCell ref="K80:R80"/>
    <mergeCell ref="K84:R84"/>
    <mergeCell ref="K94:R94"/>
    <mergeCell ref="K97:R9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83584-C6E5-43C8-A365-29355490CFF4}">
  <dimension ref="A3:R97"/>
  <sheetViews>
    <sheetView topLeftCell="A88" workbookViewId="0">
      <selection activeCell="J99" sqref="J99"/>
    </sheetView>
  </sheetViews>
  <sheetFormatPr defaultRowHeight="15" x14ac:dyDescent="0.25"/>
  <cols>
    <col min="2" max="2" width="10.28515625" customWidth="1"/>
    <col min="3" max="3" width="9.85546875" customWidth="1"/>
  </cols>
  <sheetData>
    <row r="3" spans="1:8" ht="31.5" x14ac:dyDescent="0.25">
      <c r="B3" s="1"/>
      <c r="C3" s="1" t="s">
        <v>0</v>
      </c>
      <c r="D3" s="2" t="s">
        <v>1</v>
      </c>
      <c r="E3" s="1" t="s">
        <v>2</v>
      </c>
      <c r="F3" s="1" t="s">
        <v>3</v>
      </c>
      <c r="G3" s="2" t="s">
        <v>4</v>
      </c>
      <c r="H3" s="3"/>
    </row>
    <row r="4" spans="1:8" ht="18.75" x14ac:dyDescent="0.25">
      <c r="B4" s="4">
        <v>1</v>
      </c>
      <c r="C4" s="4">
        <v>8</v>
      </c>
      <c r="D4" s="4">
        <v>6</v>
      </c>
      <c r="E4" s="4">
        <v>2</v>
      </c>
      <c r="F4" s="4">
        <v>0</v>
      </c>
      <c r="G4" s="4">
        <v>0</v>
      </c>
      <c r="H4" s="3"/>
    </row>
    <row r="5" spans="1:8" ht="18.75" x14ac:dyDescent="0.25">
      <c r="B5" s="4">
        <v>2</v>
      </c>
      <c r="C5" s="4">
        <v>6</v>
      </c>
      <c r="D5" s="4">
        <v>4</v>
      </c>
      <c r="E5" s="4">
        <v>5</v>
      </c>
      <c r="F5" s="4">
        <v>1</v>
      </c>
      <c r="G5" s="4">
        <v>0</v>
      </c>
      <c r="H5" s="3"/>
    </row>
    <row r="6" spans="1:8" ht="18.75" x14ac:dyDescent="0.25">
      <c r="B6" s="4">
        <v>3</v>
      </c>
      <c r="C6" s="4">
        <v>2</v>
      </c>
      <c r="D6" s="4">
        <v>10</v>
      </c>
      <c r="E6" s="4">
        <v>4</v>
      </c>
      <c r="F6" s="4">
        <v>0</v>
      </c>
      <c r="G6" s="4">
        <v>0</v>
      </c>
      <c r="H6" s="3"/>
    </row>
    <row r="7" spans="1:8" ht="18.75" x14ac:dyDescent="0.25">
      <c r="B7" s="4">
        <v>4</v>
      </c>
      <c r="C7" s="4">
        <v>6</v>
      </c>
      <c r="D7" s="4">
        <v>7</v>
      </c>
      <c r="E7" s="4">
        <v>3</v>
      </c>
      <c r="F7" s="4">
        <v>0</v>
      </c>
      <c r="G7" s="4">
        <v>0</v>
      </c>
      <c r="H7" s="3"/>
    </row>
    <row r="8" spans="1:8" ht="18.75" x14ac:dyDescent="0.25">
      <c r="B8" s="4">
        <v>5</v>
      </c>
      <c r="C8" s="4">
        <v>5</v>
      </c>
      <c r="D8" s="4">
        <v>8</v>
      </c>
      <c r="E8" s="4">
        <v>3</v>
      </c>
      <c r="F8" s="4">
        <v>0</v>
      </c>
      <c r="G8" s="4">
        <v>0</v>
      </c>
      <c r="H8" s="3"/>
    </row>
    <row r="9" spans="1:8" ht="18.75" x14ac:dyDescent="0.25">
      <c r="B9" s="4">
        <v>6</v>
      </c>
      <c r="C9" s="4">
        <v>5</v>
      </c>
      <c r="D9" s="4">
        <v>4</v>
      </c>
      <c r="E9" s="4">
        <v>7</v>
      </c>
      <c r="F9" s="4">
        <v>0</v>
      </c>
      <c r="G9" s="4">
        <v>0</v>
      </c>
      <c r="H9" s="3"/>
    </row>
    <row r="10" spans="1:8" ht="18.75" x14ac:dyDescent="0.25">
      <c r="B10" s="4">
        <v>7</v>
      </c>
      <c r="C10" s="4">
        <v>4</v>
      </c>
      <c r="D10" s="4">
        <v>8</v>
      </c>
      <c r="E10" s="4">
        <v>4</v>
      </c>
      <c r="F10" s="4">
        <v>0</v>
      </c>
      <c r="G10" s="4">
        <v>0</v>
      </c>
      <c r="H10" s="3"/>
    </row>
    <row r="11" spans="1:8" ht="18.75" x14ac:dyDescent="0.25">
      <c r="B11" s="4">
        <v>8</v>
      </c>
      <c r="C11" s="4">
        <v>6</v>
      </c>
      <c r="D11" s="4">
        <v>8</v>
      </c>
      <c r="E11" s="4">
        <v>2</v>
      </c>
      <c r="F11" s="4">
        <v>0</v>
      </c>
      <c r="G11" s="4">
        <v>0</v>
      </c>
      <c r="H11" s="3"/>
    </row>
    <row r="12" spans="1:8" ht="18.75" x14ac:dyDescent="0.25">
      <c r="B12" s="4">
        <v>9</v>
      </c>
      <c r="C12" s="4">
        <v>4</v>
      </c>
      <c r="D12" s="4">
        <v>5</v>
      </c>
      <c r="E12" s="4">
        <v>7</v>
      </c>
      <c r="F12" s="4">
        <v>0</v>
      </c>
      <c r="G12" s="4">
        <v>0</v>
      </c>
      <c r="H12" s="3"/>
    </row>
    <row r="13" spans="1:8" ht="18.75" x14ac:dyDescent="0.25">
      <c r="B13" s="4">
        <v>10</v>
      </c>
      <c r="C13" s="4">
        <v>6</v>
      </c>
      <c r="D13" s="4">
        <v>6</v>
      </c>
      <c r="E13" s="4">
        <v>3</v>
      </c>
      <c r="F13" s="4">
        <v>1</v>
      </c>
      <c r="G13" s="4">
        <v>0</v>
      </c>
      <c r="H13" s="3"/>
    </row>
    <row r="14" spans="1:8" ht="18.75" x14ac:dyDescent="0.25">
      <c r="B14" s="4"/>
      <c r="C14" s="4">
        <f>SUM(C4:C13)</f>
        <v>52</v>
      </c>
      <c r="D14" s="4">
        <f t="shared" ref="D14:G14" si="0">SUM(D4:D13)</f>
        <v>66</v>
      </c>
      <c r="E14" s="4">
        <f t="shared" si="0"/>
        <v>40</v>
      </c>
      <c r="F14" s="4">
        <f t="shared" si="0"/>
        <v>2</v>
      </c>
      <c r="G14" s="4">
        <f t="shared" si="0"/>
        <v>0</v>
      </c>
      <c r="H14" s="3"/>
    </row>
    <row r="15" spans="1:8" ht="18.75" x14ac:dyDescent="0.25">
      <c r="B15" s="4"/>
      <c r="C15" s="4"/>
      <c r="D15" s="4"/>
      <c r="E15" s="4"/>
      <c r="F15" s="4"/>
      <c r="G15" s="4"/>
      <c r="H15" s="3"/>
    </row>
    <row r="16" spans="1:8" ht="31.5" x14ac:dyDescent="0.25">
      <c r="A16">
        <v>1</v>
      </c>
      <c r="B16" s="1" t="s">
        <v>0</v>
      </c>
      <c r="C16" s="2" t="s">
        <v>1</v>
      </c>
      <c r="D16" s="1" t="s">
        <v>2</v>
      </c>
      <c r="E16" s="1" t="s">
        <v>3</v>
      </c>
      <c r="F16" s="2" t="s">
        <v>4</v>
      </c>
      <c r="G16" s="5"/>
    </row>
    <row r="17" spans="1:6" ht="18.75" x14ac:dyDescent="0.25">
      <c r="B17" s="4">
        <v>8</v>
      </c>
      <c r="C17" s="4">
        <v>6</v>
      </c>
      <c r="D17" s="4">
        <v>2</v>
      </c>
      <c r="E17" s="4">
        <v>0</v>
      </c>
      <c r="F17" s="4">
        <v>0</v>
      </c>
    </row>
    <row r="20" spans="1:6" ht="31.5" x14ac:dyDescent="0.25">
      <c r="A20">
        <v>2</v>
      </c>
      <c r="B20" s="1" t="s">
        <v>0</v>
      </c>
      <c r="C20" s="2" t="s">
        <v>1</v>
      </c>
      <c r="D20" s="1" t="s">
        <v>2</v>
      </c>
      <c r="E20" s="1" t="s">
        <v>3</v>
      </c>
      <c r="F20" s="2" t="s">
        <v>4</v>
      </c>
    </row>
    <row r="21" spans="1:6" ht="18.75" x14ac:dyDescent="0.25">
      <c r="B21" s="4">
        <v>6</v>
      </c>
      <c r="C21" s="4">
        <v>4</v>
      </c>
      <c r="D21" s="4">
        <v>5</v>
      </c>
      <c r="E21" s="4">
        <v>1</v>
      </c>
      <c r="F21" s="4">
        <v>0</v>
      </c>
    </row>
    <row r="25" spans="1:6" ht="31.5" x14ac:dyDescent="0.25">
      <c r="A25">
        <v>3</v>
      </c>
      <c r="B25" s="1" t="s">
        <v>0</v>
      </c>
      <c r="C25" s="2" t="s">
        <v>1</v>
      </c>
      <c r="D25" s="1" t="s">
        <v>2</v>
      </c>
      <c r="E25" s="1" t="s">
        <v>3</v>
      </c>
      <c r="F25" s="2" t="s">
        <v>4</v>
      </c>
    </row>
    <row r="26" spans="1:6" ht="18.75" x14ac:dyDescent="0.25">
      <c r="B26" s="4">
        <v>2</v>
      </c>
      <c r="C26" s="4">
        <v>10</v>
      </c>
      <c r="D26" s="4">
        <v>4</v>
      </c>
      <c r="E26" s="4">
        <v>0</v>
      </c>
      <c r="F26" s="4">
        <v>0</v>
      </c>
    </row>
    <row r="31" spans="1:6" ht="31.5" x14ac:dyDescent="0.25">
      <c r="A31">
        <v>4</v>
      </c>
      <c r="B31" s="1" t="s">
        <v>0</v>
      </c>
      <c r="C31" s="2" t="s">
        <v>1</v>
      </c>
      <c r="D31" s="1" t="s">
        <v>2</v>
      </c>
      <c r="E31" s="1" t="s">
        <v>3</v>
      </c>
      <c r="F31" s="2" t="s">
        <v>4</v>
      </c>
    </row>
    <row r="32" spans="1:6" ht="18.75" x14ac:dyDescent="0.25">
      <c r="B32" s="4">
        <v>6</v>
      </c>
      <c r="C32" s="4">
        <v>7</v>
      </c>
      <c r="D32" s="4">
        <v>3</v>
      </c>
      <c r="E32" s="4">
        <v>0</v>
      </c>
      <c r="F32" s="4">
        <v>0</v>
      </c>
    </row>
    <row r="35" spans="1:6" ht="31.5" x14ac:dyDescent="0.25">
      <c r="A35">
        <v>5</v>
      </c>
      <c r="B35" s="1" t="s">
        <v>0</v>
      </c>
      <c r="C35" s="2" t="s">
        <v>1</v>
      </c>
      <c r="D35" s="1" t="s">
        <v>2</v>
      </c>
      <c r="E35" s="1" t="s">
        <v>3</v>
      </c>
      <c r="F35" s="2" t="s">
        <v>4</v>
      </c>
    </row>
    <row r="36" spans="1:6" ht="18.75" x14ac:dyDescent="0.25">
      <c r="B36" s="4">
        <v>5</v>
      </c>
      <c r="C36" s="4">
        <v>8</v>
      </c>
      <c r="D36" s="4">
        <v>3</v>
      </c>
      <c r="E36" s="4">
        <v>0</v>
      </c>
      <c r="F36" s="4">
        <v>0</v>
      </c>
    </row>
    <row r="70" spans="1:18" ht="38.25" customHeight="1" x14ac:dyDescent="0.25">
      <c r="A70">
        <v>6</v>
      </c>
      <c r="B70" s="1" t="s">
        <v>0</v>
      </c>
      <c r="C70" s="2" t="s">
        <v>1</v>
      </c>
      <c r="D70" s="1" t="s">
        <v>2</v>
      </c>
      <c r="E70" s="1" t="s">
        <v>3</v>
      </c>
      <c r="F70" s="2" t="s">
        <v>4</v>
      </c>
      <c r="J70" s="9" t="s">
        <v>9</v>
      </c>
      <c r="K70" s="9"/>
      <c r="L70" s="9"/>
      <c r="M70" s="9"/>
      <c r="N70" s="9"/>
      <c r="O70" s="9"/>
      <c r="P70" s="9"/>
      <c r="Q70" s="9"/>
      <c r="R70" s="9"/>
    </row>
    <row r="71" spans="1:18" ht="18.75" x14ac:dyDescent="0.25">
      <c r="B71" s="4">
        <v>5</v>
      </c>
      <c r="C71" s="4">
        <v>4</v>
      </c>
      <c r="D71" s="4">
        <v>7</v>
      </c>
      <c r="E71" s="4">
        <v>0</v>
      </c>
      <c r="F71" s="4">
        <v>0</v>
      </c>
    </row>
    <row r="72" spans="1:18" x14ac:dyDescent="0.25">
      <c r="B72">
        <f>B71*100/16</f>
        <v>31.25</v>
      </c>
      <c r="C72">
        <f t="shared" ref="C72:F72" si="1">C71*100/16</f>
        <v>25</v>
      </c>
      <c r="D72">
        <f t="shared" si="1"/>
        <v>43.75</v>
      </c>
      <c r="E72">
        <f t="shared" si="1"/>
        <v>0</v>
      </c>
      <c r="F72">
        <f t="shared" si="1"/>
        <v>0</v>
      </c>
    </row>
    <row r="74" spans="1:18" ht="31.5" x14ac:dyDescent="0.25">
      <c r="A74">
        <v>7</v>
      </c>
      <c r="B74" s="1" t="s">
        <v>0</v>
      </c>
      <c r="C74" s="2" t="s">
        <v>1</v>
      </c>
      <c r="D74" s="1" t="s">
        <v>2</v>
      </c>
      <c r="E74" s="1" t="s">
        <v>3</v>
      </c>
      <c r="F74" s="2" t="s">
        <v>4</v>
      </c>
      <c r="J74" s="9" t="s">
        <v>10</v>
      </c>
      <c r="K74" s="9"/>
      <c r="L74" s="9"/>
      <c r="M74" s="9"/>
      <c r="N74" s="9"/>
      <c r="O74" s="9"/>
      <c r="P74" s="9"/>
      <c r="Q74" s="9"/>
      <c r="R74" s="9"/>
    </row>
    <row r="75" spans="1:18" ht="18.75" x14ac:dyDescent="0.25">
      <c r="B75" s="4">
        <v>4</v>
      </c>
      <c r="C75" s="4">
        <v>8</v>
      </c>
      <c r="D75" s="4">
        <v>4</v>
      </c>
      <c r="E75" s="4">
        <v>0</v>
      </c>
      <c r="F75" s="4">
        <v>0</v>
      </c>
    </row>
    <row r="76" spans="1:18" x14ac:dyDescent="0.25">
      <c r="B76">
        <f>B75*100/16</f>
        <v>25</v>
      </c>
      <c r="C76">
        <f t="shared" ref="C76:F76" si="2">C75*100/16</f>
        <v>50</v>
      </c>
      <c r="D76">
        <f t="shared" si="2"/>
        <v>25</v>
      </c>
      <c r="E76">
        <f t="shared" si="2"/>
        <v>0</v>
      </c>
      <c r="F76">
        <f t="shared" si="2"/>
        <v>0</v>
      </c>
    </row>
    <row r="79" spans="1:18" ht="31.5" x14ac:dyDescent="0.25">
      <c r="A79">
        <v>8</v>
      </c>
      <c r="B79" s="1" t="s">
        <v>0</v>
      </c>
      <c r="C79" s="2" t="s">
        <v>1</v>
      </c>
      <c r="D79" s="1" t="s">
        <v>2</v>
      </c>
      <c r="E79" s="1" t="s">
        <v>3</v>
      </c>
      <c r="F79" s="2" t="s">
        <v>4</v>
      </c>
      <c r="J79" s="9" t="s">
        <v>8</v>
      </c>
      <c r="K79" s="9"/>
      <c r="L79" s="9"/>
      <c r="M79" s="9"/>
      <c r="N79" s="9"/>
      <c r="O79" s="9"/>
      <c r="P79" s="9"/>
      <c r="Q79" s="9"/>
      <c r="R79" s="9"/>
    </row>
    <row r="80" spans="1:18" ht="18.75" x14ac:dyDescent="0.25">
      <c r="B80" s="4">
        <v>6</v>
      </c>
      <c r="C80" s="4">
        <v>8</v>
      </c>
      <c r="D80" s="4">
        <v>2</v>
      </c>
      <c r="E80" s="4">
        <v>0</v>
      </c>
      <c r="F80" s="4">
        <v>0</v>
      </c>
    </row>
    <row r="81" spans="1:18" x14ac:dyDescent="0.25">
      <c r="B81">
        <f>B80*100/16</f>
        <v>37.5</v>
      </c>
      <c r="C81">
        <f t="shared" ref="C81:F81" si="3">C80*100/16</f>
        <v>50</v>
      </c>
      <c r="D81">
        <f t="shared" si="3"/>
        <v>12.5</v>
      </c>
      <c r="E81">
        <f t="shared" si="3"/>
        <v>0</v>
      </c>
      <c r="F81">
        <f t="shared" si="3"/>
        <v>0</v>
      </c>
    </row>
    <row r="85" spans="1:18" ht="42.75" customHeight="1" x14ac:dyDescent="0.25">
      <c r="A85">
        <v>9</v>
      </c>
      <c r="B85" s="1" t="s">
        <v>0</v>
      </c>
      <c r="C85" s="2" t="s">
        <v>1</v>
      </c>
      <c r="D85" s="1" t="s">
        <v>2</v>
      </c>
      <c r="E85" s="1" t="s">
        <v>3</v>
      </c>
      <c r="F85" s="2" t="s">
        <v>4</v>
      </c>
      <c r="J85" s="9" t="s">
        <v>11</v>
      </c>
      <c r="K85" s="9"/>
      <c r="L85" s="9"/>
      <c r="M85" s="9"/>
      <c r="N85" s="9"/>
      <c r="O85" s="9"/>
      <c r="P85" s="9"/>
      <c r="Q85" s="9"/>
      <c r="R85" s="9"/>
    </row>
    <row r="86" spans="1:18" ht="18.75" x14ac:dyDescent="0.25">
      <c r="B86" s="4">
        <v>4</v>
      </c>
      <c r="C86" s="4">
        <v>5</v>
      </c>
      <c r="D86" s="4">
        <v>7</v>
      </c>
      <c r="E86" s="4">
        <v>0</v>
      </c>
      <c r="F86" s="4">
        <v>0</v>
      </c>
    </row>
    <row r="87" spans="1:18" x14ac:dyDescent="0.25">
      <c r="B87">
        <f>B86*100/16</f>
        <v>25</v>
      </c>
      <c r="C87">
        <f t="shared" ref="C87:F87" si="4">C86*100/16</f>
        <v>31.25</v>
      </c>
      <c r="D87">
        <f t="shared" si="4"/>
        <v>43.75</v>
      </c>
      <c r="E87">
        <f t="shared" si="4"/>
        <v>0</v>
      </c>
      <c r="F87">
        <f t="shared" si="4"/>
        <v>0</v>
      </c>
      <c r="G87">
        <f>SUM(B87:F87)</f>
        <v>100</v>
      </c>
    </row>
    <row r="91" spans="1:18" ht="40.5" customHeight="1" x14ac:dyDescent="0.25">
      <c r="A91">
        <v>10</v>
      </c>
      <c r="B91" s="1" t="s">
        <v>0</v>
      </c>
      <c r="C91" s="2" t="s">
        <v>1</v>
      </c>
      <c r="D91" s="1" t="s">
        <v>2</v>
      </c>
      <c r="E91" s="1" t="s">
        <v>3</v>
      </c>
      <c r="F91" s="2" t="s">
        <v>4</v>
      </c>
      <c r="J91" s="9" t="s">
        <v>12</v>
      </c>
      <c r="K91" s="9"/>
      <c r="L91" s="9"/>
      <c r="M91" s="9"/>
      <c r="N91" s="9"/>
      <c r="O91" s="9"/>
      <c r="P91" s="9"/>
      <c r="Q91" s="9"/>
      <c r="R91" s="9"/>
    </row>
    <row r="92" spans="1:18" ht="18.75" x14ac:dyDescent="0.25">
      <c r="B92" s="4">
        <v>6</v>
      </c>
      <c r="C92" s="4">
        <v>6</v>
      </c>
      <c r="D92" s="4">
        <v>3</v>
      </c>
      <c r="E92" s="4">
        <v>1</v>
      </c>
      <c r="F92" s="4">
        <v>0</v>
      </c>
    </row>
    <row r="93" spans="1:18" x14ac:dyDescent="0.25">
      <c r="B93">
        <f>B92*100/16</f>
        <v>37.5</v>
      </c>
      <c r="C93">
        <f t="shared" ref="C93:F93" si="5">C92*100/16</f>
        <v>37.5</v>
      </c>
      <c r="D93">
        <f t="shared" si="5"/>
        <v>18.75</v>
      </c>
      <c r="E93">
        <f t="shared" si="5"/>
        <v>6.25</v>
      </c>
      <c r="F93">
        <f t="shared" si="5"/>
        <v>0</v>
      </c>
    </row>
    <row r="95" spans="1:18" ht="42.75" customHeight="1" x14ac:dyDescent="0.25">
      <c r="B95" s="1" t="s">
        <v>0</v>
      </c>
      <c r="C95" s="2" t="s">
        <v>1</v>
      </c>
      <c r="D95" s="1" t="s">
        <v>2</v>
      </c>
      <c r="E95" s="1" t="s">
        <v>3</v>
      </c>
      <c r="F95" s="2" t="s">
        <v>4</v>
      </c>
      <c r="J95" s="10" t="s">
        <v>13</v>
      </c>
      <c r="K95" s="10"/>
      <c r="L95" s="10"/>
      <c r="M95" s="10"/>
      <c r="N95" s="10"/>
      <c r="O95" s="10"/>
      <c r="P95" s="10"/>
      <c r="Q95" s="10"/>
      <c r="R95" s="10"/>
    </row>
    <row r="96" spans="1:18" ht="18.75" x14ac:dyDescent="0.25">
      <c r="B96" s="4">
        <v>52</v>
      </c>
      <c r="C96" s="4">
        <v>66</v>
      </c>
      <c r="D96" s="4">
        <v>40</v>
      </c>
      <c r="E96" s="4">
        <v>2</v>
      </c>
      <c r="F96" s="4">
        <v>0</v>
      </c>
      <c r="G96">
        <f>SUM(B96:F96)</f>
        <v>160</v>
      </c>
    </row>
    <row r="97" spans="2:6" x14ac:dyDescent="0.25">
      <c r="B97">
        <f>B96*100/160</f>
        <v>32.5</v>
      </c>
      <c r="C97">
        <f t="shared" ref="C97:F97" si="6">C96*100/160</f>
        <v>41.25</v>
      </c>
      <c r="D97">
        <f t="shared" si="6"/>
        <v>25</v>
      </c>
      <c r="E97">
        <f t="shared" si="6"/>
        <v>1.25</v>
      </c>
      <c r="F97">
        <f t="shared" si="6"/>
        <v>0</v>
      </c>
    </row>
  </sheetData>
  <mergeCells count="6">
    <mergeCell ref="J95:R95"/>
    <mergeCell ref="J70:R70"/>
    <mergeCell ref="J74:R74"/>
    <mergeCell ref="J79:R79"/>
    <mergeCell ref="J85:R85"/>
    <mergeCell ref="J91:R9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A0553-40ED-407C-A5E7-BC9959F55973}">
  <dimension ref="B3:P18"/>
  <sheetViews>
    <sheetView topLeftCell="A4" workbookViewId="0">
      <selection activeCell="S18" sqref="S18"/>
    </sheetView>
  </sheetViews>
  <sheetFormatPr defaultRowHeight="15" x14ac:dyDescent="0.25"/>
  <sheetData>
    <row r="3" spans="2:5" ht="15.75" x14ac:dyDescent="0.25">
      <c r="B3" s="1"/>
      <c r="C3" s="1" t="s">
        <v>6</v>
      </c>
      <c r="D3" s="2" t="s">
        <v>7</v>
      </c>
    </row>
    <row r="4" spans="2:5" ht="18.75" x14ac:dyDescent="0.25">
      <c r="B4" s="4">
        <v>1</v>
      </c>
      <c r="C4" s="4">
        <v>26</v>
      </c>
      <c r="D4" s="4">
        <v>5</v>
      </c>
    </row>
    <row r="5" spans="2:5" ht="18.75" x14ac:dyDescent="0.25">
      <c r="B5" s="4">
        <v>2</v>
      </c>
      <c r="C5" s="4">
        <v>18</v>
      </c>
      <c r="D5" s="4">
        <v>13</v>
      </c>
    </row>
    <row r="6" spans="2:5" ht="18.75" x14ac:dyDescent="0.25">
      <c r="B6" s="4">
        <v>3</v>
      </c>
      <c r="C6" s="4">
        <v>19</v>
      </c>
      <c r="D6" s="4">
        <v>12</v>
      </c>
    </row>
    <row r="7" spans="2:5" ht="18.75" x14ac:dyDescent="0.25">
      <c r="B7" s="4">
        <v>4</v>
      </c>
      <c r="C7" s="4">
        <v>24</v>
      </c>
      <c r="D7" s="4">
        <v>7</v>
      </c>
    </row>
    <row r="8" spans="2:5" ht="18.75" x14ac:dyDescent="0.25">
      <c r="B8" s="4">
        <v>5</v>
      </c>
      <c r="C8" s="4">
        <v>21</v>
      </c>
      <c r="D8" s="4">
        <v>10</v>
      </c>
    </row>
    <row r="9" spans="2:5" ht="18.75" x14ac:dyDescent="0.25">
      <c r="B9" s="4">
        <v>6</v>
      </c>
      <c r="C9" s="4">
        <v>23</v>
      </c>
      <c r="D9" s="4">
        <v>8</v>
      </c>
    </row>
    <row r="10" spans="2:5" ht="18.75" x14ac:dyDescent="0.25">
      <c r="B10" s="4">
        <v>7</v>
      </c>
      <c r="C10" s="4">
        <v>17</v>
      </c>
      <c r="D10" s="4">
        <v>14</v>
      </c>
    </row>
    <row r="11" spans="2:5" ht="18.75" x14ac:dyDescent="0.25">
      <c r="B11" s="4">
        <v>8</v>
      </c>
      <c r="C11" s="4">
        <v>17</v>
      </c>
      <c r="D11" s="4">
        <v>14</v>
      </c>
    </row>
    <row r="12" spans="2:5" ht="18.75" x14ac:dyDescent="0.25">
      <c r="B12" s="4">
        <v>9</v>
      </c>
      <c r="C12" s="4">
        <v>28</v>
      </c>
      <c r="D12" s="4">
        <v>3</v>
      </c>
    </row>
    <row r="13" spans="2:5" ht="18.75" x14ac:dyDescent="0.25">
      <c r="B13" s="4">
        <v>10</v>
      </c>
      <c r="C13" s="4">
        <v>22</v>
      </c>
      <c r="D13" s="4">
        <v>9</v>
      </c>
    </row>
    <row r="14" spans="2:5" x14ac:dyDescent="0.25">
      <c r="C14">
        <f>SUM(C4:C13)</f>
        <v>215</v>
      </c>
      <c r="D14">
        <f>SUM(D4:D13)</f>
        <v>95</v>
      </c>
      <c r="E14">
        <f>SUM(C14:D14)</f>
        <v>310</v>
      </c>
    </row>
    <row r="15" spans="2:5" x14ac:dyDescent="0.25">
      <c r="C15">
        <f>C14*100/310</f>
        <v>69.354838709677423</v>
      </c>
      <c r="D15">
        <f>D14*100/310</f>
        <v>30.64516129032258</v>
      </c>
    </row>
    <row r="18" spans="8:16" ht="42.75" customHeight="1" x14ac:dyDescent="0.3">
      <c r="H18" s="11" t="s">
        <v>14</v>
      </c>
      <c r="I18" s="11"/>
      <c r="J18" s="11"/>
      <c r="K18" s="11"/>
      <c r="L18" s="11"/>
      <c r="M18" s="11"/>
      <c r="N18" s="11"/>
      <c r="O18" s="11"/>
      <c r="P18" s="11"/>
    </row>
  </sheetData>
  <mergeCells count="1">
    <mergeCell ref="H18:P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</vt:lpstr>
      <vt:lpstr>Teachers</vt:lpstr>
      <vt:lpstr>Alumani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</dc:creator>
  <cp:lastModifiedBy>Arun</cp:lastModifiedBy>
  <dcterms:created xsi:type="dcterms:W3CDTF">2023-06-06T07:27:31Z</dcterms:created>
  <dcterms:modified xsi:type="dcterms:W3CDTF">2023-06-07T11:21:12Z</dcterms:modified>
</cp:coreProperties>
</file>